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7545" tabRatio="621" firstSheet="2" activeTab="4"/>
  </bookViews>
  <sheets>
    <sheet name="N_Campos Generales" sheetId="4" r:id="rId1"/>
    <sheet name="N_Campos Especificos" sheetId="5" r:id="rId2"/>
    <sheet name="Rendimientos de mano de obra" sheetId="2" r:id="rId3"/>
    <sheet name="Rendimientos de maquinaria" sheetId="9" r:id="rId4"/>
    <sheet name="Explosión de insumosXconcepto" sheetId="10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G6" i="10" l="1"/>
  <c r="J6" i="9"/>
  <c r="B10" i="10"/>
  <c r="B10" i="9"/>
  <c r="J6" i="2"/>
  <c r="B10" i="2"/>
  <c r="A2" i="10"/>
  <c r="A2" i="9"/>
  <c r="A2" i="2"/>
  <c r="G9" i="10"/>
  <c r="G7" i="10"/>
  <c r="B6" i="10"/>
  <c r="E5" i="10"/>
  <c r="B5" i="10"/>
  <c r="B3" i="10"/>
  <c r="J9" i="9"/>
  <c r="J7" i="9"/>
  <c r="B6" i="9"/>
  <c r="H5" i="9"/>
  <c r="B5" i="9"/>
  <c r="B3" i="9"/>
  <c r="J9" i="2"/>
  <c r="J7" i="2"/>
  <c r="B6" i="2"/>
  <c r="H5" i="2"/>
  <c r="B5" i="2"/>
  <c r="B3" i="2"/>
</calcChain>
</file>

<file path=xl/sharedStrings.xml><?xml version="1.0" encoding="utf-8"?>
<sst xmlns="http://schemas.openxmlformats.org/spreadsheetml/2006/main" count="269" uniqueCount="200">
  <si>
    <t>{titulos}</t>
  </si>
  <si>
    <t>Fecha:</t>
  </si>
  <si>
    <t>{detalle}</t>
  </si>
  <si>
    <t>{fin del reporte}</t>
  </si>
  <si>
    <t>PROGRAMA DE EROGACIÓN DE UTILIZACIÓN MENSUAL DE LA MAQUINARIA Y EQUIPO DE CONSTRUCCIÓN (POR CONCEPTO)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</si>
  <si>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</si>
  <si>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</si>
  <si>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</si>
  <si>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</si>
  <si>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</si>
  <si>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</si>
  <si>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</si>
  <si>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</si>
  <si>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</si>
  <si>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</si>
  <si>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</si>
  <si>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</si>
  <si>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</si>
  <si>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</si>
  <si>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</si>
  <si>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</si>
  <si>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</si>
  <si>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</si>
  <si>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</si>
  <si>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</si>
  <si>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</si>
  <si>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</si>
  <si>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</si>
  <si>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</si>
  <si>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</si>
  <si>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</si>
  <si>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</si>
  <si>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</si>
  <si>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</si>
  <si>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</si>
  <si>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</si>
  <si>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</si>
  <si>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</si>
  <si>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</si>
  <si>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</si>
  <si>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</si>
  <si>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</si>
  <si>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</si>
  <si>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</si>
  <si>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</si>
  <si>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</si>
  <si>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</si>
  <si>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</si>
  <si>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</si>
  <si>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</si>
  <si>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</si>
  <si>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</si>
  <si>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</si>
  <si>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</si>
  <si>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</si>
  <si>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</si>
  <si>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</si>
  <si>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</si>
  <si>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</si>
  <si>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</si>
  <si>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</si>
  <si>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</si>
  <si>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</si>
  <si>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</si>
  <si>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</si>
  <si>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</si>
  <si>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</si>
  <si>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</si>
  <si>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</si>
  <si>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</si>
  <si>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</si>
  <si>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</si>
  <si>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</si>
  <si>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</si>
  <si>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</si>
  <si>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</si>
  <si>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</si>
  <si>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</si>
  <si>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</si>
  <si>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</si>
  <si>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</si>
  <si>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Cliente:</t>
  </si>
  <si>
    <t>Obra:</t>
  </si>
  <si>
    <t>Lugar: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</si>
  <si>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</si>
  <si>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</si>
  <si>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</si>
  <si>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</si>
  <si>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</si>
  <si>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</si>
  <si>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</si>
  <si>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</si>
  <si>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</si>
  <si>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</si>
  <si>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</si>
  <si>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</si>
  <si>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</si>
  <si>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</si>
  <si>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</si>
  <si>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</si>
  <si>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</si>
  <si>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</si>
  <si>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</si>
  <si>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</si>
  <si>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</si>
  <si>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</si>
  <si>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</si>
  <si>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</si>
  <si>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</si>
  <si>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</si>
  <si>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</si>
  <si>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</si>
  <si>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</si>
  <si>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</si>
  <si>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</si>
  <si>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</si>
  <si>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</si>
  <si>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</si>
  <si>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</si>
  <si>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</si>
  <si>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</si>
  <si>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</si>
  <si>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</si>
  <si>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</si>
  <si>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</si>
  <si>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</si>
  <si>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</si>
  <si>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</si>
  <si>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</si>
  <si>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</si>
  <si>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</si>
  <si>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</si>
  <si>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</si>
  <si>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</si>
  <si>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</si>
  <si>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</si>
  <si>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</si>
  <si>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</si>
  <si>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</si>
  <si>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</si>
  <si>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</si>
  <si>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</si>
  <si>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del insumo de presupuesto.</t>
  </si>
  <si>
    <t>Unidad del insumo de presupuesto.</t>
  </si>
  <si>
    <t>Descripción del insumo (mediante opciones puede ser descripción completa ó descripción corta).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</si>
  <si>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</si>
  <si>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</si>
  <si>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</si>
  <si>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</si>
  <si>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</si>
  <si>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</si>
  <si>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</si>
  <si>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</si>
  <si>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</si>
  <si>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</si>
  <si>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</si>
  <si>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</si>
  <si>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</si>
  <si>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</si>
  <si>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</si>
  <si>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</si>
  <si>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</si>
  <si>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</si>
  <si>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</si>
  <si>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</si>
  <si>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</si>
  <si>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</si>
  <si>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 del insumo de mano de obra</t>
  </si>
  <si>
    <t>Clave del concepto en el que interviene dicho insumo</t>
  </si>
  <si>
    <t>Unidad del insumo</t>
  </si>
  <si>
    <t>Rendimiento de acuerdo al concepto en el que intervenga.</t>
  </si>
  <si>
    <t>Clave del insumo</t>
  </si>
  <si>
    <t>{rendimiento}</t>
  </si>
  <si>
    <t>Descripción del insumo de maquinaria o equipo de construcción</t>
  </si>
  <si>
    <t>Rendimiento del insumo para cada concepto.</t>
  </si>
  <si>
    <t>Código del concepto donde interviene el insumo.</t>
  </si>
  <si>
    <t>{codigoinsumo}</t>
  </si>
  <si>
    <t>{descripcioninsumo}</t>
  </si>
  <si>
    <t>{codigoconcepto}</t>
  </si>
  <si>
    <t>{unidadinsumo}</t>
  </si>
  <si>
    <t>{descripcionconcepto}</t>
  </si>
  <si>
    <t>{unidadconcepto}</t>
  </si>
  <si>
    <t>Clave del concepto</t>
  </si>
  <si>
    <t>Descripción del insumo</t>
  </si>
  <si>
    <t>Descripción del concepto</t>
  </si>
  <si>
    <t>Unidad del concepto</t>
  </si>
  <si>
    <t>Rendimiento</t>
  </si>
  <si>
    <t>{CantidadInsumo}</t>
  </si>
  <si>
    <t>Propuesto por el licitante para la integración de la propuesta.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</si>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</sst>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dd/mm/yyyy;@"/>
    <numFmt numFmtId="166" formatCode="#,##0.000000"/>
    <numFmt numFmtId="167" formatCode="0.0000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0" fontId="0" fillId="5" borderId="0" xfId="0" applyFill="1"/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vertical="top"/>
    </xf>
    <xf numFmtId="0" fontId="0" fillId="6" borderId="9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5" borderId="0" xfId="0" applyFont="1" applyFill="1" applyAlignment="1">
      <alignment horizontal="centerContinuous" vertical="top"/>
    </xf>
    <xf numFmtId="0" fontId="0" fillId="4" borderId="10" xfId="0" applyFill="1" applyBorder="1" applyAlignment="1">
      <alignment vertical="top"/>
    </xf>
    <xf numFmtId="0" fontId="6" fillId="3" borderId="8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0" fillId="2" borderId="12" xfId="0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1" xfId="0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4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4" fillId="4" borderId="8" xfId="0" applyFont="1" applyFill="1" applyBorder="1" applyAlignment="1">
      <alignment vertical="top"/>
    </xf>
    <xf numFmtId="165" fontId="2" fillId="0" borderId="0" xfId="0" applyNumberFormat="1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2" xfId="0" applyFont="1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1" fillId="2" borderId="8" xfId="2" applyFont="1" applyFill="1" applyBorder="1" applyAlignment="1">
      <alignment vertical="top"/>
    </xf>
    <xf numFmtId="0" fontId="10" fillId="2" borderId="12" xfId="2" applyFill="1" applyBorder="1" applyAlignment="1">
      <alignment vertical="top"/>
    </xf>
    <xf numFmtId="0" fontId="10" fillId="2" borderId="8" xfId="2" applyFill="1" applyBorder="1" applyAlignment="1">
      <alignment vertical="top"/>
    </xf>
    <xf numFmtId="0" fontId="1" fillId="2" borderId="12" xfId="2" applyFont="1" applyFill="1" applyBorder="1" applyAlignment="1">
      <alignment vertical="top"/>
    </xf>
    <xf numFmtId="0" fontId="1" fillId="2" borderId="12" xfId="0" applyFont="1" applyFill="1" applyBorder="1" applyAlignment="1">
      <alignment vertical="top"/>
    </xf>
    <xf numFmtId="0" fontId="1" fillId="2" borderId="12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11" fillId="0" borderId="3" xfId="0" applyFont="1" applyBorder="1" applyAlignment="1"/>
    <xf numFmtId="0" fontId="11" fillId="0" borderId="4" xfId="0" applyFont="1" applyBorder="1" applyAlignment="1"/>
    <xf numFmtId="0" fontId="2" fillId="0" borderId="2" xfId="0" applyFont="1" applyBorder="1"/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Continuous" vertical="center" wrapText="1"/>
    </xf>
    <xf numFmtId="0" fontId="13" fillId="0" borderId="16" xfId="0" applyFont="1" applyBorder="1" applyAlignment="1">
      <alignment horizontal="centerContinuous" vertical="center" wrapText="1"/>
    </xf>
    <xf numFmtId="0" fontId="13" fillId="0" borderId="17" xfId="0" applyFont="1" applyBorder="1" applyAlignment="1">
      <alignment horizontal="centerContinuous" vertical="center" wrapText="1"/>
    </xf>
    <xf numFmtId="0" fontId="0" fillId="0" borderId="0" xfId="0" applyFont="1"/>
    <xf numFmtId="49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Alignment="1">
      <alignment horizontal="centerContinuous" vertical="top"/>
    </xf>
    <xf numFmtId="0" fontId="0" fillId="0" borderId="0" xfId="0" applyFont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0" fontId="4" fillId="6" borderId="10" xfId="4" applyFont="1" applyFill="1" applyBorder="1" applyAlignment="1">
      <alignment vertical="top" wrapText="1"/>
    </xf>
    <xf numFmtId="0" fontId="4" fillId="2" borderId="12" xfId="4" applyFont="1" applyFill="1" applyBorder="1" applyAlignment="1">
      <alignment vertical="top" wrapText="1"/>
    </xf>
    <xf numFmtId="49" fontId="4" fillId="2" borderId="12" xfId="4" applyNumberFormat="1" applyFont="1" applyFill="1" applyBorder="1" applyAlignment="1">
      <alignment vertical="top" wrapText="1"/>
    </xf>
    <xf numFmtId="0" fontId="4" fillId="2" borderId="12" xfId="4" applyFont="1" applyFill="1" applyBorder="1" applyAlignment="1">
      <alignment horizontal="left" vertical="top" wrapText="1"/>
    </xf>
    <xf numFmtId="0" fontId="4" fillId="6" borderId="12" xfId="4" applyFont="1" applyFill="1" applyBorder="1" applyAlignment="1">
      <alignment vertical="top" wrapText="1"/>
    </xf>
    <xf numFmtId="0" fontId="4" fillId="2" borderId="10" xfId="4" applyFont="1" applyFill="1" applyBorder="1" applyAlignment="1">
      <alignment vertical="top" wrapText="1"/>
    </xf>
    <xf numFmtId="164" fontId="4" fillId="2" borderId="12" xfId="4" applyNumberFormat="1" applyFont="1" applyFill="1" applyBorder="1" applyAlignment="1">
      <alignment vertical="top" wrapText="1"/>
    </xf>
    <xf numFmtId="0" fontId="4" fillId="6" borderId="15" xfId="4" applyFont="1" applyFill="1" applyBorder="1" applyAlignment="1">
      <alignment vertical="top" wrapText="1"/>
    </xf>
    <xf numFmtId="10" fontId="4" fillId="2" borderId="12" xfId="4" applyNumberFormat="1" applyFont="1" applyFill="1" applyBorder="1" applyAlignment="1">
      <alignment vertical="top" wrapText="1"/>
    </xf>
    <xf numFmtId="0" fontId="4" fillId="2" borderId="12" xfId="5" applyFont="1" applyFill="1" applyBorder="1" applyAlignment="1">
      <alignment vertical="top"/>
    </xf>
    <xf numFmtId="0" fontId="4" fillId="2" borderId="12" xfId="5" applyFont="1" applyFill="1" applyBorder="1" applyAlignment="1">
      <alignment vertical="top" wrapText="1"/>
    </xf>
    <xf numFmtId="165" fontId="4" fillId="2" borderId="12" xfId="4" applyNumberFormat="1" applyFont="1" applyFill="1" applyBorder="1" applyAlignment="1">
      <alignment vertical="top" wrapText="1"/>
    </xf>
    <xf numFmtId="165" fontId="4" fillId="2" borderId="13" xfId="4" applyNumberFormat="1" applyFont="1" applyFill="1" applyBorder="1" applyAlignment="1">
      <alignment vertical="top" wrapText="1"/>
    </xf>
    <xf numFmtId="0" fontId="4" fillId="2" borderId="11" xfId="4" applyFont="1" applyFill="1" applyBorder="1" applyAlignment="1">
      <alignment horizontal="left" vertical="top" wrapText="1"/>
    </xf>
    <xf numFmtId="0" fontId="8" fillId="2" borderId="12" xfId="1" applyFill="1" applyBorder="1" applyAlignment="1" applyProtection="1">
      <alignment horizontal="left" vertical="top" wrapText="1"/>
    </xf>
    <xf numFmtId="49" fontId="4" fillId="2" borderId="12" xfId="4" applyNumberFormat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0" fontId="13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/>
    </xf>
  </cellXfs>
  <cellStyles count="10">
    <cellStyle name="Hipervínculo" xfId="1" builtinId="8"/>
    <cellStyle name="Millares" xfId="3" builtinId="3"/>
    <cellStyle name="Millares 2" xfId="9"/>
    <cellStyle name="Millares 3" xfId="6"/>
    <cellStyle name="Moneda 2" xfId="7"/>
    <cellStyle name="Normal" xfId="0" builtinId="0" customBuiltin="1"/>
    <cellStyle name="Normal 2" xfId="2"/>
    <cellStyle name="Normal 2 2" xfId="8"/>
    <cellStyle name="Normal 2 3" xfId="5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561975</xdr:colOff>
      <xdr:row>1</xdr:row>
      <xdr:rowOff>105940</xdr:rowOff>
    </xdr:from>
    <xdr:to>
      <xdr:col>9</xdr:col>
      <xdr:colOff>514350</xdr:colOff>
      <xdr:row>4</xdr:row>
      <xdr:rowOff>106154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F9158D3E-A9A7-4361-8F74-7D479A83D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1800" y="258340"/>
          <a:ext cx="590550" cy="4478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581025</xdr:colOff>
      <xdr:row>1</xdr:row>
      <xdr:rowOff>115465</xdr:rowOff>
    </xdr:from>
    <xdr:to>
      <xdr:col>9</xdr:col>
      <xdr:colOff>533400</xdr:colOff>
      <xdr:row>4</xdr:row>
      <xdr:rowOff>115679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08819706-9957-42A2-B024-51D26D9F0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267865"/>
          <a:ext cx="590550" cy="4478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</xdr:row>
      <xdr:rowOff>120227</xdr:rowOff>
    </xdr:from>
    <xdr:to>
      <xdr:col>6</xdr:col>
      <xdr:colOff>752475</xdr:colOff>
      <xdr:row>4</xdr:row>
      <xdr:rowOff>120441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141E5BE2-F0CF-4D0F-BD85-11E53AA39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0450" y="272627"/>
          <a:ext cx="590550" cy="4478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0" workbookViewId="0">
      <selection activeCell="C74" sqref="C74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34" t="s">
        <v>145</v>
      </c>
      <c r="C1" s="35" t="s">
        <v>190</v>
      </c>
    </row>
    <row r="2" spans="1:3" ht="12.75" customHeight="1" x14ac:dyDescent="0.2">
      <c r="A2" s="23" t="s">
        <v>5</v>
      </c>
      <c r="B2" s="23"/>
      <c r="C2" s="31"/>
    </row>
    <row r="3" spans="1:3" ht="12.75" customHeight="1" x14ac:dyDescent="0.15">
      <c r="A3" s="24"/>
      <c r="B3" s="24"/>
      <c r="C3" s="24"/>
    </row>
    <row r="4" spans="1:3" ht="12.75" customHeight="1" x14ac:dyDescent="0.15">
      <c r="A4" s="5" t="s">
        <v>6</v>
      </c>
      <c r="B4" s="6" t="s">
        <v>7</v>
      </c>
      <c r="C4" s="7" t="s">
        <v>8</v>
      </c>
    </row>
    <row r="5" spans="1:3" ht="12.75" customHeight="1" x14ac:dyDescent="0.15">
      <c r="A5" s="8" t="s">
        <v>9</v>
      </c>
      <c r="B5" s="9"/>
      <c r="C5" s="10"/>
    </row>
    <row r="6" spans="1:3" ht="12.75" customHeight="1" x14ac:dyDescent="0.15">
      <c r="A6" s="25" t="s">
        <v>10</v>
      </c>
      <c r="B6" s="11" t="s">
        <v>11</v>
      </c>
      <c r="C6" s="77" t="s">
        <v>191</v>
      </c>
    </row>
    <row r="7" spans="1:3" ht="12.75" customHeight="1" x14ac:dyDescent="0.15">
      <c r="A7" s="26" t="s">
        <v>12</v>
      </c>
      <c r="B7" s="12" t="s">
        <v>13</v>
      </c>
      <c r="C7" s="67" t="s">
        <v>192</v>
      </c>
    </row>
    <row r="8" spans="1:3" ht="12.75" customHeight="1" x14ac:dyDescent="0.15">
      <c r="A8" s="26" t="s">
        <v>14</v>
      </c>
      <c r="B8" s="12" t="s">
        <v>15</v>
      </c>
      <c r="C8" s="67" t="s">
        <v>193</v>
      </c>
    </row>
    <row r="9" spans="1:3" ht="12.75" customHeight="1" x14ac:dyDescent="0.15">
      <c r="A9" s="26" t="s">
        <v>16</v>
      </c>
      <c r="B9" s="12" t="s">
        <v>17</v>
      </c>
      <c r="C9" s="67" t="s">
        <v>18</v>
      </c>
    </row>
    <row r="10" spans="1:3" ht="12.75" customHeight="1" x14ac:dyDescent="0.15">
      <c r="A10" s="12" t="s">
        <v>19</v>
      </c>
      <c r="B10" s="26" t="s">
        <v>20</v>
      </c>
      <c r="C10" s="67" t="s">
        <v>199</v>
      </c>
    </row>
    <row r="11" spans="1:3" ht="12.75" customHeight="1" x14ac:dyDescent="0.15">
      <c r="A11" s="12" t="s">
        <v>21</v>
      </c>
      <c r="B11" s="12" t="s">
        <v>22</v>
      </c>
      <c r="C11" s="67" t="s">
        <v>194</v>
      </c>
    </row>
    <row r="12" spans="1:3" ht="12.75" customHeight="1" x14ac:dyDescent="0.15">
      <c r="A12" s="12" t="s">
        <v>23</v>
      </c>
      <c r="B12" s="12" t="s">
        <v>24</v>
      </c>
      <c r="C12" s="67" t="s">
        <v>195</v>
      </c>
    </row>
    <row r="13" spans="1:3" ht="12.75" customHeight="1" x14ac:dyDescent="0.15">
      <c r="A13" s="12" t="s">
        <v>25</v>
      </c>
      <c r="B13" s="12" t="s">
        <v>26</v>
      </c>
      <c r="C13" s="78" t="s">
        <v>196</v>
      </c>
    </row>
    <row r="14" spans="1:3" ht="12.75" customHeight="1" x14ac:dyDescent="0.15">
      <c r="A14" s="26" t="s">
        <v>27</v>
      </c>
      <c r="B14" s="12" t="s">
        <v>28</v>
      </c>
      <c r="C14" s="79">
        <v>1234567</v>
      </c>
    </row>
    <row r="15" spans="1:3" ht="12.75" customHeight="1" x14ac:dyDescent="0.15">
      <c r="A15" s="26" t="s">
        <v>29</v>
      </c>
      <c r="B15" s="12" t="s">
        <v>30</v>
      </c>
      <c r="C15" s="79">
        <v>12345678</v>
      </c>
    </row>
    <row r="16" spans="1:3" ht="12.75" customHeight="1" x14ac:dyDescent="0.15">
      <c r="A16" s="26" t="s">
        <v>31</v>
      </c>
      <c r="B16" s="12" t="s">
        <v>32</v>
      </c>
      <c r="C16" s="79">
        <v>123456789</v>
      </c>
    </row>
    <row r="17" spans="1:3" ht="12.75" customHeight="1" x14ac:dyDescent="0.15">
      <c r="A17" s="26" t="s">
        <v>33</v>
      </c>
      <c r="B17" s="12" t="s">
        <v>34</v>
      </c>
      <c r="C17" s="67" t="s">
        <v>197</v>
      </c>
    </row>
    <row r="18" spans="1:3" ht="12.75" customHeight="1" x14ac:dyDescent="0.15">
      <c r="A18" s="26" t="s">
        <v>35</v>
      </c>
      <c r="B18" s="12" t="s">
        <v>36</v>
      </c>
      <c r="C18" s="65" t="s">
        <v>37</v>
      </c>
    </row>
    <row r="19" spans="1:3" ht="12.75" customHeight="1" x14ac:dyDescent="0.15">
      <c r="A19" s="8" t="s">
        <v>38</v>
      </c>
      <c r="B19" s="13"/>
      <c r="C19" s="64"/>
    </row>
    <row r="20" spans="1:3" ht="63.75" x14ac:dyDescent="0.15">
      <c r="A20" s="26" t="s">
        <v>39</v>
      </c>
      <c r="B20" s="26" t="s">
        <v>40</v>
      </c>
      <c r="C20" s="67" t="s">
        <v>41</v>
      </c>
    </row>
    <row r="21" spans="1:3" ht="12.75" customHeight="1" x14ac:dyDescent="0.15">
      <c r="A21" s="12" t="s">
        <v>42</v>
      </c>
      <c r="B21" s="12" t="s">
        <v>43</v>
      </c>
      <c r="C21" s="65" t="s">
        <v>44</v>
      </c>
    </row>
    <row r="22" spans="1:3" ht="12.75" customHeight="1" x14ac:dyDescent="0.15">
      <c r="A22" s="12" t="s">
        <v>45</v>
      </c>
      <c r="B22" s="12" t="s">
        <v>46</v>
      </c>
      <c r="C22" s="65" t="s">
        <v>47</v>
      </c>
    </row>
    <row r="23" spans="1:3" ht="12.75" customHeight="1" x14ac:dyDescent="0.15">
      <c r="A23" s="12" t="s">
        <v>96</v>
      </c>
      <c r="B23" s="12" t="s">
        <v>97</v>
      </c>
      <c r="C23" s="65" t="s">
        <v>97</v>
      </c>
    </row>
    <row r="24" spans="1:3" ht="12.75" customHeight="1" x14ac:dyDescent="0.15">
      <c r="A24" s="12" t="s">
        <v>98</v>
      </c>
      <c r="B24" s="12" t="s">
        <v>99</v>
      </c>
      <c r="C24" s="65" t="s">
        <v>99</v>
      </c>
    </row>
    <row r="25" spans="1:3" ht="12.75" customHeight="1" x14ac:dyDescent="0.15">
      <c r="A25" s="12" t="s">
        <v>100</v>
      </c>
      <c r="B25" s="12" t="s">
        <v>101</v>
      </c>
      <c r="C25" s="65" t="s">
        <v>101</v>
      </c>
    </row>
    <row r="26" spans="1:3" ht="12.75" customHeight="1" x14ac:dyDescent="0.15">
      <c r="A26" s="12" t="s">
        <v>102</v>
      </c>
      <c r="B26" s="12" t="s">
        <v>103</v>
      </c>
      <c r="C26" s="65" t="s">
        <v>103</v>
      </c>
    </row>
    <row r="27" spans="1:3" ht="12.75" customHeight="1" x14ac:dyDescent="0.15">
      <c r="A27" s="12" t="s">
        <v>104</v>
      </c>
      <c r="B27" s="12" t="s">
        <v>105</v>
      </c>
      <c r="C27" s="65" t="s">
        <v>105</v>
      </c>
    </row>
    <row r="28" spans="1:3" ht="12.75" customHeight="1" x14ac:dyDescent="0.15">
      <c r="A28" s="12" t="s">
        <v>106</v>
      </c>
      <c r="B28" s="12" t="s">
        <v>107</v>
      </c>
      <c r="C28" s="65" t="s">
        <v>107</v>
      </c>
    </row>
    <row r="29" spans="1:3" ht="12.75" customHeight="1" x14ac:dyDescent="0.15">
      <c r="A29" s="12" t="s">
        <v>108</v>
      </c>
      <c r="B29" s="12" t="s">
        <v>109</v>
      </c>
      <c r="C29" s="65" t="s">
        <v>109</v>
      </c>
    </row>
    <row r="30" spans="1:3" ht="12.75" customHeight="1" x14ac:dyDescent="0.15">
      <c r="A30" s="38" t="s">
        <v>149</v>
      </c>
      <c r="B30" s="39" t="s">
        <v>150</v>
      </c>
      <c r="C30" s="73" t="s">
        <v>150</v>
      </c>
    </row>
    <row r="31" spans="1:3" ht="12.75" customHeight="1" x14ac:dyDescent="0.15">
      <c r="A31" s="40" t="s">
        <v>151</v>
      </c>
      <c r="B31" s="39" t="s">
        <v>152</v>
      </c>
      <c r="C31" s="73" t="s">
        <v>152</v>
      </c>
    </row>
    <row r="32" spans="1:3" ht="12.75" customHeight="1" x14ac:dyDescent="0.15">
      <c r="A32" s="38" t="s">
        <v>153</v>
      </c>
      <c r="B32" s="39" t="s">
        <v>154</v>
      </c>
      <c r="C32" s="73" t="s">
        <v>154</v>
      </c>
    </row>
    <row r="33" spans="1:3" ht="12.75" customHeight="1" x14ac:dyDescent="0.15">
      <c r="A33" s="8" t="s">
        <v>48</v>
      </c>
      <c r="B33" s="13"/>
      <c r="C33" s="64"/>
    </row>
    <row r="34" spans="1:3" ht="12.75" customHeight="1" x14ac:dyDescent="0.15">
      <c r="A34" s="26" t="s">
        <v>49</v>
      </c>
      <c r="B34" s="12" t="s">
        <v>50</v>
      </c>
      <c r="C34" s="75">
        <v>40017</v>
      </c>
    </row>
    <row r="35" spans="1:3" ht="12.75" customHeight="1" x14ac:dyDescent="0.15">
      <c r="A35" s="26" t="s">
        <v>51</v>
      </c>
      <c r="B35" s="12" t="s">
        <v>52</v>
      </c>
      <c r="C35" s="66" t="s">
        <v>53</v>
      </c>
    </row>
    <row r="36" spans="1:3" ht="12.75" customHeight="1" x14ac:dyDescent="0.15">
      <c r="A36" s="26" t="s">
        <v>110</v>
      </c>
      <c r="B36" s="26" t="s">
        <v>54</v>
      </c>
      <c r="C36" s="65" t="s">
        <v>55</v>
      </c>
    </row>
    <row r="37" spans="1:3" ht="12.75" customHeight="1" x14ac:dyDescent="0.15">
      <c r="A37" s="8" t="s">
        <v>56</v>
      </c>
      <c r="B37" s="13"/>
      <c r="C37" s="68"/>
    </row>
    <row r="38" spans="1:3" ht="12.75" customHeight="1" x14ac:dyDescent="0.15">
      <c r="A38" s="36" t="s">
        <v>146</v>
      </c>
      <c r="B38" s="37" t="s">
        <v>147</v>
      </c>
      <c r="C38" s="67" t="s">
        <v>148</v>
      </c>
    </row>
    <row r="39" spans="1:3" ht="153" x14ac:dyDescent="0.15">
      <c r="A39" s="26" t="s">
        <v>57</v>
      </c>
      <c r="B39" s="12" t="s">
        <v>58</v>
      </c>
      <c r="C39" s="69" t="s">
        <v>141</v>
      </c>
    </row>
    <row r="40" spans="1:3" ht="12.75" customHeight="1" x14ac:dyDescent="0.15">
      <c r="A40" s="26" t="s">
        <v>111</v>
      </c>
      <c r="B40" s="12" t="s">
        <v>59</v>
      </c>
      <c r="C40" s="65" t="s">
        <v>60</v>
      </c>
    </row>
    <row r="41" spans="1:3" ht="12.75" customHeight="1" x14ac:dyDescent="0.15">
      <c r="A41" s="26" t="s">
        <v>112</v>
      </c>
      <c r="B41" s="12" t="s">
        <v>113</v>
      </c>
      <c r="C41" s="65" t="s">
        <v>113</v>
      </c>
    </row>
    <row r="42" spans="1:3" ht="12.75" customHeight="1" x14ac:dyDescent="0.15">
      <c r="A42" s="26" t="s">
        <v>61</v>
      </c>
      <c r="B42" s="12" t="s">
        <v>62</v>
      </c>
      <c r="C42" s="65" t="s">
        <v>18</v>
      </c>
    </row>
    <row r="43" spans="1:3" ht="12.75" customHeight="1" x14ac:dyDescent="0.15">
      <c r="A43" s="26" t="s">
        <v>63</v>
      </c>
      <c r="B43" s="26" t="s">
        <v>64</v>
      </c>
      <c r="C43" s="65" t="s">
        <v>199</v>
      </c>
    </row>
    <row r="44" spans="1:3" ht="12.75" customHeight="1" x14ac:dyDescent="0.15">
      <c r="A44" s="26" t="s">
        <v>114</v>
      </c>
      <c r="B44" s="26" t="s">
        <v>115</v>
      </c>
      <c r="C44" s="65" t="s">
        <v>115</v>
      </c>
    </row>
    <row r="45" spans="1:3" ht="12.75" customHeight="1" x14ac:dyDescent="0.15">
      <c r="A45" s="26" t="s">
        <v>116</v>
      </c>
      <c r="B45" s="26" t="s">
        <v>117</v>
      </c>
      <c r="C45" s="65" t="s">
        <v>117</v>
      </c>
    </row>
    <row r="46" spans="1:3" ht="12.75" customHeight="1" x14ac:dyDescent="0.15">
      <c r="A46" s="26" t="s">
        <v>118</v>
      </c>
      <c r="B46" s="26" t="s">
        <v>119</v>
      </c>
      <c r="C46" s="65" t="s">
        <v>119</v>
      </c>
    </row>
    <row r="47" spans="1:3" ht="12.75" customHeight="1" x14ac:dyDescent="0.15">
      <c r="A47" s="26" t="s">
        <v>120</v>
      </c>
      <c r="B47" s="26" t="s">
        <v>121</v>
      </c>
      <c r="C47" s="65" t="s">
        <v>121</v>
      </c>
    </row>
    <row r="48" spans="1:3" ht="12.75" customHeight="1" x14ac:dyDescent="0.15">
      <c r="A48" s="26" t="s">
        <v>129</v>
      </c>
      <c r="B48" s="26" t="s">
        <v>127</v>
      </c>
      <c r="C48" s="65" t="s">
        <v>130</v>
      </c>
    </row>
    <row r="49" spans="1:3" ht="12.75" customHeight="1" x14ac:dyDescent="0.15">
      <c r="A49" s="41" t="s">
        <v>155</v>
      </c>
      <c r="B49" s="41" t="s">
        <v>156</v>
      </c>
      <c r="C49" s="74" t="s">
        <v>157</v>
      </c>
    </row>
    <row r="50" spans="1:3" ht="12.75" customHeight="1" x14ac:dyDescent="0.15">
      <c r="A50" s="41" t="s">
        <v>158</v>
      </c>
      <c r="B50" s="41" t="s">
        <v>159</v>
      </c>
      <c r="C50" s="74" t="s">
        <v>198</v>
      </c>
    </row>
    <row r="51" spans="1:3" ht="12.75" customHeight="1" x14ac:dyDescent="0.15">
      <c r="A51" s="41" t="s">
        <v>160</v>
      </c>
      <c r="B51" s="41" t="s">
        <v>161</v>
      </c>
      <c r="C51" s="74" t="s">
        <v>162</v>
      </c>
    </row>
    <row r="52" spans="1:3" ht="12.75" customHeight="1" x14ac:dyDescent="0.15">
      <c r="A52" s="41" t="s">
        <v>163</v>
      </c>
      <c r="B52" s="41" t="s">
        <v>164</v>
      </c>
      <c r="C52" s="67" t="s">
        <v>195</v>
      </c>
    </row>
    <row r="53" spans="1:3" ht="12.75" customHeight="1" x14ac:dyDescent="0.15">
      <c r="A53" s="41" t="s">
        <v>165</v>
      </c>
      <c r="B53" s="41" t="s">
        <v>166</v>
      </c>
      <c r="C53" s="78" t="s">
        <v>196</v>
      </c>
    </row>
    <row r="54" spans="1:3" ht="12.75" customHeight="1" x14ac:dyDescent="0.15">
      <c r="A54" s="26" t="s">
        <v>65</v>
      </c>
      <c r="B54" s="12" t="s">
        <v>66</v>
      </c>
      <c r="C54" s="75">
        <v>40026</v>
      </c>
    </row>
    <row r="55" spans="1:3" ht="12.75" customHeight="1" x14ac:dyDescent="0.15">
      <c r="A55" s="27" t="s">
        <v>67</v>
      </c>
      <c r="B55" s="14" t="s">
        <v>68</v>
      </c>
      <c r="C55" s="76">
        <v>40178</v>
      </c>
    </row>
    <row r="56" spans="1:3" ht="12.75" customHeight="1" x14ac:dyDescent="0.15">
      <c r="A56" s="26" t="s">
        <v>131</v>
      </c>
      <c r="B56" s="12" t="s">
        <v>132</v>
      </c>
      <c r="C56" s="70">
        <v>100000</v>
      </c>
    </row>
    <row r="57" spans="1:3" ht="12.75" customHeight="1" x14ac:dyDescent="0.15">
      <c r="A57" s="26" t="s">
        <v>133</v>
      </c>
      <c r="B57" s="12" t="s">
        <v>134</v>
      </c>
      <c r="C57" s="70">
        <v>7722</v>
      </c>
    </row>
    <row r="58" spans="1:3" ht="12.75" customHeight="1" x14ac:dyDescent="0.15">
      <c r="A58" s="26" t="s">
        <v>135</v>
      </c>
      <c r="B58" s="12" t="s">
        <v>136</v>
      </c>
      <c r="C58" s="72">
        <v>0.15</v>
      </c>
    </row>
    <row r="59" spans="1:3" ht="12.75" customHeight="1" x14ac:dyDescent="0.15">
      <c r="A59" s="8" t="s">
        <v>69</v>
      </c>
      <c r="B59" s="13"/>
      <c r="C59" s="64"/>
    </row>
    <row r="60" spans="1:3" ht="12.75" customHeight="1" x14ac:dyDescent="0.15">
      <c r="A60" s="12" t="s">
        <v>137</v>
      </c>
      <c r="B60" s="12" t="s">
        <v>138</v>
      </c>
      <c r="C60" s="65">
        <v>153</v>
      </c>
    </row>
    <row r="61" spans="1:3" ht="12.75" customHeight="1" x14ac:dyDescent="0.15">
      <c r="A61" s="12" t="s">
        <v>139</v>
      </c>
      <c r="B61" s="12" t="s">
        <v>140</v>
      </c>
      <c r="C61" s="65">
        <v>133</v>
      </c>
    </row>
    <row r="62" spans="1:3" ht="12.75" customHeight="1" x14ac:dyDescent="0.15">
      <c r="A62" s="26" t="s">
        <v>122</v>
      </c>
      <c r="B62" s="26" t="s">
        <v>70</v>
      </c>
      <c r="C62" s="65">
        <v>2</v>
      </c>
    </row>
    <row r="63" spans="1:3" ht="12.75" customHeight="1" x14ac:dyDescent="0.15">
      <c r="A63" s="26" t="s">
        <v>123</v>
      </c>
      <c r="B63" s="26" t="s">
        <v>71</v>
      </c>
      <c r="C63" s="65" t="s">
        <v>72</v>
      </c>
    </row>
    <row r="64" spans="1:3" ht="12.75" customHeight="1" x14ac:dyDescent="0.15">
      <c r="A64" s="26" t="s">
        <v>124</v>
      </c>
      <c r="B64" s="26" t="s">
        <v>73</v>
      </c>
      <c r="C64" s="65" t="s">
        <v>74</v>
      </c>
    </row>
    <row r="65" spans="1:3" ht="12.75" customHeight="1" x14ac:dyDescent="0.15">
      <c r="A65" s="26" t="s">
        <v>126</v>
      </c>
      <c r="B65" s="26" t="s">
        <v>75</v>
      </c>
      <c r="C65" s="65" t="s">
        <v>76</v>
      </c>
    </row>
    <row r="66" spans="1:3" ht="12.75" customHeight="1" x14ac:dyDescent="0.15">
      <c r="A66" s="26" t="s">
        <v>125</v>
      </c>
      <c r="B66" s="26" t="s">
        <v>77</v>
      </c>
      <c r="C66" s="65" t="s">
        <v>78</v>
      </c>
    </row>
    <row r="67" spans="1:3" ht="12.75" customHeight="1" x14ac:dyDescent="0.15">
      <c r="A67" s="28" t="s">
        <v>86</v>
      </c>
      <c r="B67" s="29"/>
      <c r="C67" s="71"/>
    </row>
    <row r="68" spans="1:3" ht="12.75" customHeight="1" x14ac:dyDescent="0.15">
      <c r="A68" s="26" t="s">
        <v>87</v>
      </c>
      <c r="B68" s="12" t="s">
        <v>88</v>
      </c>
      <c r="C68" s="65" t="s">
        <v>89</v>
      </c>
    </row>
    <row r="69" spans="1:3" ht="12.75" customHeight="1" x14ac:dyDescent="0.15">
      <c r="A69" s="26" t="s">
        <v>90</v>
      </c>
      <c r="B69" s="12" t="s">
        <v>91</v>
      </c>
      <c r="C69" s="75">
        <v>39995</v>
      </c>
    </row>
    <row r="70" spans="1:3" ht="12.75" customHeight="1" x14ac:dyDescent="0.15">
      <c r="A70" s="30" t="s">
        <v>92</v>
      </c>
      <c r="B70" s="12" t="s">
        <v>93</v>
      </c>
      <c r="C70" s="69" t="s">
        <v>94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baseColWidth="10" defaultColWidth="9.3984375" defaultRowHeight="9" x14ac:dyDescent="0.15"/>
  <cols>
    <col min="1" max="1" width="28.19921875" style="20" customWidth="1"/>
    <col min="2" max="2" width="65.796875" style="20" customWidth="1"/>
    <col min="3" max="16384" width="9.3984375" style="4"/>
  </cols>
  <sheetData>
    <row r="1" spans="1:2" ht="12.75" customHeight="1" x14ac:dyDescent="0.15">
      <c r="A1" s="15" t="s">
        <v>79</v>
      </c>
      <c r="B1" s="15"/>
    </row>
    <row r="2" spans="1:2" ht="12.75" customHeight="1" x14ac:dyDescent="0.15">
      <c r="A2" s="15"/>
      <c r="B2" s="15"/>
    </row>
    <row r="3" spans="1:2" ht="14.25" customHeight="1" x14ac:dyDescent="0.15">
      <c r="A3" s="32" t="s">
        <v>128</v>
      </c>
      <c r="B3" s="16"/>
    </row>
    <row r="4" spans="1:2" ht="12.75" customHeight="1" x14ac:dyDescent="0.15">
      <c r="A4" s="17" t="s">
        <v>80</v>
      </c>
      <c r="B4" s="18" t="s">
        <v>7</v>
      </c>
    </row>
    <row r="5" spans="1:2" ht="12.75" customHeight="1" x14ac:dyDescent="0.15">
      <c r="A5" s="12" t="s">
        <v>176</v>
      </c>
      <c r="B5" s="19" t="s">
        <v>142</v>
      </c>
    </row>
    <row r="6" spans="1:2" ht="12.75" customHeight="1" x14ac:dyDescent="0.15">
      <c r="A6" s="42" t="s">
        <v>178</v>
      </c>
      <c r="B6" s="43" t="s">
        <v>175</v>
      </c>
    </row>
    <row r="7" spans="1:2" ht="12.75" customHeight="1" x14ac:dyDescent="0.15">
      <c r="A7" s="12" t="s">
        <v>177</v>
      </c>
      <c r="B7" s="19" t="s">
        <v>144</v>
      </c>
    </row>
    <row r="8" spans="1:2" ht="12.75" customHeight="1" x14ac:dyDescent="0.15">
      <c r="A8" s="42" t="s">
        <v>172</v>
      </c>
      <c r="B8" s="43" t="s">
        <v>174</v>
      </c>
    </row>
    <row r="9" spans="1:2" x14ac:dyDescent="0.15">
      <c r="A9" s="12" t="s">
        <v>179</v>
      </c>
      <c r="B9" s="19" t="s">
        <v>143</v>
      </c>
    </row>
    <row r="10" spans="1:2" x14ac:dyDescent="0.15">
      <c r="A10" s="12" t="s">
        <v>180</v>
      </c>
      <c r="B10" s="19"/>
    </row>
    <row r="11" spans="1:2" x14ac:dyDescent="0.15">
      <c r="A11" s="12" t="s">
        <v>181</v>
      </c>
      <c r="B11" s="19"/>
    </row>
  </sheetData>
  <sortState ref="A5:B14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showZeros="0" zoomScaleNormal="100" workbookViewId="0">
      <selection activeCell="B15" sqref="B15"/>
    </sheetView>
  </sheetViews>
  <sheetFormatPr baseColWidth="10" defaultRowHeight="11.25" x14ac:dyDescent="0.2"/>
  <cols>
    <col min="1" max="1" width="16.19921875" style="1" customWidth="1"/>
    <col min="2" max="2" width="54.19921875" style="1" customWidth="1"/>
    <col min="3" max="3" width="16" style="1" customWidth="1"/>
    <col min="4" max="4" width="14" style="1" hidden="1" customWidth="1"/>
    <col min="5" max="5" width="12" style="1" customWidth="1"/>
    <col min="6" max="7" width="10" style="1" customWidth="1"/>
    <col min="8" max="8" width="12.19921875" style="1" bestFit="1" customWidth="1"/>
    <col min="9" max="9" width="13.3984375" style="1" bestFit="1" customWidth="1"/>
    <col min="10" max="10" width="13.3984375" style="1" customWidth="1"/>
    <col min="11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80" t="str">
        <f>razonsocial</f>
        <v>MI EMPRESA</v>
      </c>
      <c r="B2" s="81"/>
      <c r="C2" s="81"/>
      <c r="D2" s="81"/>
      <c r="E2" s="81"/>
      <c r="F2" s="81"/>
      <c r="G2" s="81"/>
      <c r="H2" s="50"/>
      <c r="I2" s="50"/>
      <c r="J2" s="51"/>
    </row>
    <row r="3" spans="1:11" x14ac:dyDescent="0.2">
      <c r="A3" s="47" t="s">
        <v>81</v>
      </c>
      <c r="B3" s="82" t="str">
        <f>nombrecliente</f>
        <v>Sistema de Comunicaciones y Transportes, Sistema de Transporte Colectivo Metro, Administración General de Recursos, Línea 12 (Línea Dorada)</v>
      </c>
      <c r="C3" s="82"/>
      <c r="D3" s="82"/>
      <c r="E3" s="82"/>
      <c r="F3" s="82"/>
      <c r="G3" s="82"/>
      <c r="H3" s="2"/>
      <c r="I3" s="2"/>
      <c r="J3" s="3"/>
    </row>
    <row r="4" spans="1:11" x14ac:dyDescent="0.2">
      <c r="A4" s="47"/>
      <c r="B4" s="82"/>
      <c r="C4" s="82"/>
      <c r="D4" s="82"/>
      <c r="E4" s="82"/>
      <c r="F4" s="82"/>
      <c r="G4" s="82"/>
      <c r="H4" s="2"/>
      <c r="I4" s="2"/>
      <c r="J4" s="3"/>
    </row>
    <row r="5" spans="1:11" x14ac:dyDescent="0.2">
      <c r="A5" s="47" t="s">
        <v>189</v>
      </c>
      <c r="B5" s="21" t="str">
        <f>numerodeconcurso</f>
        <v>2009/0257-0001</v>
      </c>
      <c r="C5" s="2"/>
      <c r="D5" s="2"/>
      <c r="E5" s="2"/>
      <c r="G5" s="22" t="s">
        <v>1</v>
      </c>
      <c r="H5" s="33">
        <f>fechadeconcurso</f>
        <v>40017</v>
      </c>
      <c r="J5" s="3"/>
    </row>
    <row r="6" spans="1:11" x14ac:dyDescent="0.2">
      <c r="A6" s="47" t="s">
        <v>82</v>
      </c>
      <c r="B6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4"/>
      <c r="D6" s="84"/>
      <c r="E6" s="84"/>
      <c r="F6" s="84"/>
      <c r="G6" s="84"/>
      <c r="H6" s="84"/>
      <c r="I6" s="22" t="s">
        <v>95</v>
      </c>
      <c r="J6" s="2" t="str">
        <f>plazocalculado&amp;" días"</f>
        <v>153 días</v>
      </c>
      <c r="K6" s="52"/>
    </row>
    <row r="7" spans="1:11" x14ac:dyDescent="0.2">
      <c r="A7" s="48"/>
      <c r="B7" s="84"/>
      <c r="C7" s="84"/>
      <c r="D7" s="84"/>
      <c r="E7" s="84"/>
      <c r="F7" s="84"/>
      <c r="G7" s="84"/>
      <c r="H7" s="84"/>
      <c r="I7" s="22" t="s">
        <v>84</v>
      </c>
      <c r="J7" s="45">
        <f>fechainicio</f>
        <v>40026</v>
      </c>
      <c r="K7" s="52"/>
    </row>
    <row r="8" spans="1:11" x14ac:dyDescent="0.2">
      <c r="A8" s="48"/>
      <c r="B8" s="84"/>
      <c r="C8" s="84"/>
      <c r="D8" s="84"/>
      <c r="E8" s="84"/>
      <c r="F8" s="84"/>
      <c r="G8" s="84"/>
      <c r="H8" s="84"/>
      <c r="I8" s="22"/>
      <c r="J8" s="46"/>
      <c r="K8" s="2"/>
    </row>
    <row r="9" spans="1:11" x14ac:dyDescent="0.2">
      <c r="A9" s="48"/>
      <c r="B9" s="84"/>
      <c r="C9" s="84"/>
      <c r="D9" s="84"/>
      <c r="E9" s="84"/>
      <c r="F9" s="84"/>
      <c r="G9" s="84"/>
      <c r="H9" s="84"/>
      <c r="I9" s="22" t="s">
        <v>85</v>
      </c>
      <c r="J9" s="46">
        <f>fechaterminacion</f>
        <v>40178</v>
      </c>
    </row>
    <row r="10" spans="1:11" ht="12" thickBot="1" x14ac:dyDescent="0.25">
      <c r="A10" s="47" t="s">
        <v>83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D10" s="2"/>
      <c r="E10" s="2"/>
      <c r="J10" s="3"/>
    </row>
    <row r="11" spans="1:11" ht="12.75" thickTop="1" thickBot="1" x14ac:dyDescent="0.25">
      <c r="A11" s="85" t="s">
        <v>4</v>
      </c>
      <c r="B11" s="85"/>
      <c r="C11" s="85"/>
      <c r="D11" s="85"/>
      <c r="E11" s="85"/>
      <c r="F11" s="85"/>
      <c r="G11" s="85"/>
      <c r="H11" s="85"/>
      <c r="I11" s="85"/>
      <c r="J11" s="85"/>
    </row>
    <row r="12" spans="1:11" ht="23.25" customHeight="1" thickTop="1" thickBot="1" x14ac:dyDescent="0.25">
      <c r="A12" s="83" t="s">
        <v>171</v>
      </c>
      <c r="B12" s="83" t="s">
        <v>167</v>
      </c>
      <c r="C12" s="83" t="s">
        <v>168</v>
      </c>
      <c r="D12" s="53"/>
      <c r="E12" s="83" t="s">
        <v>169</v>
      </c>
      <c r="F12" s="54" t="s">
        <v>170</v>
      </c>
      <c r="G12" s="55"/>
      <c r="H12" s="55"/>
      <c r="I12" s="55"/>
      <c r="J12" s="56"/>
    </row>
    <row r="13" spans="1:11" ht="23.25" customHeight="1" thickTop="1" thickBot="1" x14ac:dyDescent="0.25">
      <c r="A13" s="83"/>
      <c r="B13" s="83"/>
      <c r="C13" s="83"/>
      <c r="D13" s="53"/>
      <c r="E13" s="83"/>
      <c r="F13" s="54" t="s">
        <v>188</v>
      </c>
      <c r="G13" s="55"/>
      <c r="H13" s="55"/>
      <c r="I13" s="55"/>
      <c r="J13" s="56"/>
    </row>
    <row r="14" spans="1:11" ht="12" thickTop="1" x14ac:dyDescent="0.2">
      <c r="A14" s="57" t="s">
        <v>2</v>
      </c>
      <c r="B14" s="57"/>
      <c r="C14" s="57"/>
      <c r="D14" s="57"/>
      <c r="E14" s="57"/>
      <c r="F14" s="57"/>
      <c r="G14" s="57"/>
      <c r="H14" s="57"/>
      <c r="I14" s="57"/>
      <c r="J14" s="57"/>
    </row>
    <row r="15" spans="1:11" x14ac:dyDescent="0.2">
      <c r="A15" s="58" t="s">
        <v>176</v>
      </c>
      <c r="B15" s="59" t="s">
        <v>177</v>
      </c>
      <c r="C15" s="60" t="s">
        <v>178</v>
      </c>
      <c r="D15" s="60" t="s">
        <v>180</v>
      </c>
      <c r="E15" s="60" t="s">
        <v>179</v>
      </c>
      <c r="F15" s="61" t="s">
        <v>172</v>
      </c>
      <c r="G15" s="61"/>
      <c r="H15" s="61"/>
      <c r="I15" s="61"/>
      <c r="J15" s="61"/>
    </row>
    <row r="16" spans="1:11" x14ac:dyDescent="0.2">
      <c r="A16" s="57"/>
      <c r="B16" s="57"/>
      <c r="C16" s="57"/>
      <c r="D16" s="57"/>
      <c r="E16" s="57"/>
      <c r="F16" s="57"/>
      <c r="G16" s="57"/>
      <c r="H16" s="57"/>
      <c r="I16" s="57"/>
      <c r="J16" s="57" t="s">
        <v>3</v>
      </c>
    </row>
  </sheetData>
  <mergeCells count="8">
    <mergeCell ref="A2:G2"/>
    <mergeCell ref="B3:G4"/>
    <mergeCell ref="A12:A13"/>
    <mergeCell ref="B12:B13"/>
    <mergeCell ref="C12:C13"/>
    <mergeCell ref="E12:E13"/>
    <mergeCell ref="B6:H9"/>
    <mergeCell ref="A11:J11"/>
  </mergeCells>
  <pageMargins left="0.57999999999999996" right="0.23622047244094491" top="0.47" bottom="0.41" header="0.28000000000000003" footer="0.59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showZeros="0" zoomScaleNormal="100" workbookViewId="0">
      <selection activeCell="H15" sqref="H15"/>
    </sheetView>
  </sheetViews>
  <sheetFormatPr baseColWidth="10" defaultRowHeight="11.25" x14ac:dyDescent="0.2"/>
  <cols>
    <col min="1" max="1" width="16" style="1" customWidth="1"/>
    <col min="2" max="2" width="56.796875" style="1" customWidth="1"/>
    <col min="3" max="3" width="16" style="1" customWidth="1"/>
    <col min="4" max="4" width="14" style="1" hidden="1" customWidth="1"/>
    <col min="5" max="5" width="12" style="1" customWidth="1"/>
    <col min="6" max="6" width="10" style="1" customWidth="1"/>
    <col min="7" max="7" width="8.3984375" style="1" bestFit="1" customWidth="1"/>
    <col min="8" max="8" width="12.19921875" style="1" bestFit="1" customWidth="1"/>
    <col min="9" max="9" width="13.3984375" style="1" bestFit="1" customWidth="1"/>
    <col min="10" max="10" width="13.3984375" style="1" customWidth="1"/>
    <col min="11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80" t="str">
        <f>razonsocial</f>
        <v>MI EMPRESA</v>
      </c>
      <c r="B2" s="81"/>
      <c r="C2" s="81"/>
      <c r="D2" s="81"/>
      <c r="E2" s="81"/>
      <c r="F2" s="81"/>
      <c r="G2" s="81"/>
      <c r="H2" s="50"/>
      <c r="I2" s="50"/>
      <c r="J2" s="51"/>
    </row>
    <row r="3" spans="1:11" x14ac:dyDescent="0.2">
      <c r="A3" s="47" t="s">
        <v>81</v>
      </c>
      <c r="B3" s="82" t="str">
        <f>nombrecliente</f>
        <v>Sistema de Comunicaciones y Transportes, Sistema de Transporte Colectivo Metro, Administración General de Recursos, Línea 12 (Línea Dorada)</v>
      </c>
      <c r="C3" s="82"/>
      <c r="D3" s="82"/>
      <c r="E3" s="82"/>
      <c r="F3" s="82"/>
      <c r="G3" s="82"/>
      <c r="H3" s="2"/>
      <c r="I3" s="2"/>
      <c r="J3" s="3"/>
    </row>
    <row r="4" spans="1:11" x14ac:dyDescent="0.2">
      <c r="A4" s="47"/>
      <c r="B4" s="82"/>
      <c r="C4" s="82"/>
      <c r="D4" s="82"/>
      <c r="E4" s="82"/>
      <c r="F4" s="82"/>
      <c r="G4" s="82"/>
      <c r="H4" s="2"/>
      <c r="I4" s="2"/>
      <c r="J4" s="3"/>
    </row>
    <row r="5" spans="1:11" x14ac:dyDescent="0.2">
      <c r="A5" s="47" t="s">
        <v>189</v>
      </c>
      <c r="B5" s="21" t="str">
        <f>numerodeconcurso</f>
        <v>2009/0257-0001</v>
      </c>
      <c r="C5" s="2"/>
      <c r="D5" s="2"/>
      <c r="E5" s="2"/>
      <c r="G5" s="22" t="s">
        <v>1</v>
      </c>
      <c r="H5" s="33">
        <f>fechadeconcurso</f>
        <v>40017</v>
      </c>
      <c r="J5" s="3"/>
    </row>
    <row r="6" spans="1:11" x14ac:dyDescent="0.2">
      <c r="A6" s="47" t="s">
        <v>82</v>
      </c>
      <c r="B6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4"/>
      <c r="D6" s="84"/>
      <c r="E6" s="84"/>
      <c r="F6" s="84"/>
      <c r="G6" s="84"/>
      <c r="H6" s="84"/>
      <c r="I6" s="22" t="s">
        <v>95</v>
      </c>
      <c r="J6" s="3" t="str">
        <f>plazocalculado&amp;" días"</f>
        <v>153 días</v>
      </c>
    </row>
    <row r="7" spans="1:11" x14ac:dyDescent="0.2">
      <c r="A7" s="48"/>
      <c r="B7" s="84"/>
      <c r="C7" s="84"/>
      <c r="D7" s="84"/>
      <c r="E7" s="84"/>
      <c r="F7" s="84"/>
      <c r="G7" s="84"/>
      <c r="H7" s="84"/>
      <c r="I7" s="22" t="s">
        <v>84</v>
      </c>
      <c r="J7" s="45">
        <f>fechainicio</f>
        <v>40026</v>
      </c>
      <c r="K7" s="52"/>
    </row>
    <row r="8" spans="1:11" x14ac:dyDescent="0.2">
      <c r="A8" s="48"/>
      <c r="B8" s="84"/>
      <c r="C8" s="84"/>
      <c r="D8" s="84"/>
      <c r="E8" s="84"/>
      <c r="F8" s="84"/>
      <c r="G8" s="84"/>
      <c r="H8" s="84"/>
      <c r="I8" s="22"/>
      <c r="J8" s="45"/>
      <c r="K8" s="52"/>
    </row>
    <row r="9" spans="1:11" x14ac:dyDescent="0.2">
      <c r="A9" s="48"/>
      <c r="B9" s="84"/>
      <c r="C9" s="84"/>
      <c r="D9" s="84"/>
      <c r="E9" s="84"/>
      <c r="F9" s="84"/>
      <c r="G9" s="84"/>
      <c r="H9" s="84"/>
      <c r="I9" s="22" t="s">
        <v>85</v>
      </c>
      <c r="J9" s="45">
        <f>fechaterminacion</f>
        <v>40178</v>
      </c>
      <c r="K9" s="52"/>
    </row>
    <row r="10" spans="1:11" ht="12" thickBot="1" x14ac:dyDescent="0.25">
      <c r="A10" s="47" t="s">
        <v>83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D10" s="2"/>
      <c r="E10" s="2"/>
      <c r="J10" s="3"/>
    </row>
    <row r="11" spans="1:11" ht="12.75" thickTop="1" thickBot="1" x14ac:dyDescent="0.25">
      <c r="A11" s="85" t="s">
        <v>4</v>
      </c>
      <c r="B11" s="85"/>
      <c r="C11" s="85"/>
      <c r="D11" s="85"/>
      <c r="E11" s="85"/>
      <c r="F11" s="85"/>
      <c r="G11" s="85"/>
      <c r="H11" s="85"/>
      <c r="I11" s="85"/>
      <c r="J11" s="85"/>
    </row>
    <row r="12" spans="1:11" ht="23.25" customHeight="1" thickTop="1" thickBot="1" x14ac:dyDescent="0.25">
      <c r="A12" s="83" t="s">
        <v>171</v>
      </c>
      <c r="B12" s="83" t="s">
        <v>173</v>
      </c>
      <c r="C12" s="83" t="s">
        <v>168</v>
      </c>
      <c r="D12" s="53"/>
      <c r="E12" s="83" t="s">
        <v>169</v>
      </c>
      <c r="F12" s="54" t="s">
        <v>170</v>
      </c>
      <c r="G12" s="55"/>
      <c r="H12" s="55"/>
      <c r="I12" s="55"/>
      <c r="J12" s="56"/>
    </row>
    <row r="13" spans="1:11" ht="23.25" customHeight="1" thickTop="1" thickBot="1" x14ac:dyDescent="0.25">
      <c r="A13" s="83"/>
      <c r="B13" s="83"/>
      <c r="C13" s="83"/>
      <c r="D13" s="53"/>
      <c r="E13" s="83"/>
      <c r="F13" s="54" t="s">
        <v>188</v>
      </c>
      <c r="G13" s="55"/>
      <c r="H13" s="55"/>
      <c r="I13" s="55"/>
      <c r="J13" s="56"/>
    </row>
    <row r="14" spans="1:11" ht="12" thickTop="1" x14ac:dyDescent="0.2">
      <c r="A14" s="57" t="s">
        <v>2</v>
      </c>
      <c r="B14" s="57"/>
      <c r="C14" s="57"/>
      <c r="D14" s="57"/>
      <c r="E14" s="57"/>
      <c r="F14" s="57"/>
      <c r="G14" s="57"/>
      <c r="H14" s="57"/>
      <c r="I14" s="57"/>
      <c r="J14" s="57"/>
    </row>
    <row r="15" spans="1:11" x14ac:dyDescent="0.2">
      <c r="A15" s="58" t="s">
        <v>176</v>
      </c>
      <c r="B15" s="59" t="s">
        <v>177</v>
      </c>
      <c r="C15" s="60" t="s">
        <v>178</v>
      </c>
      <c r="D15" s="60" t="s">
        <v>180</v>
      </c>
      <c r="E15" s="60" t="s">
        <v>179</v>
      </c>
      <c r="F15" s="61" t="s">
        <v>172</v>
      </c>
      <c r="G15" s="61"/>
      <c r="H15" s="61"/>
      <c r="I15" s="61"/>
      <c r="J15" s="61"/>
    </row>
    <row r="16" spans="1:11" x14ac:dyDescent="0.2">
      <c r="A16" s="57"/>
      <c r="B16" s="57"/>
      <c r="C16" s="57"/>
      <c r="D16" s="57"/>
      <c r="E16" s="57"/>
      <c r="F16" s="57"/>
      <c r="G16" s="57"/>
      <c r="H16" s="57"/>
      <c r="I16" s="57"/>
      <c r="J16" s="57" t="s">
        <v>3</v>
      </c>
    </row>
  </sheetData>
  <mergeCells count="8">
    <mergeCell ref="A2:G2"/>
    <mergeCell ref="B3:G4"/>
    <mergeCell ref="A12:A13"/>
    <mergeCell ref="B12:B13"/>
    <mergeCell ref="C12:C13"/>
    <mergeCell ref="E12:E13"/>
    <mergeCell ref="A11:J11"/>
    <mergeCell ref="B6:H9"/>
  </mergeCells>
  <pageMargins left="0.57999999999999996" right="0.23622047244094491" top="0.6" bottom="0.41" header="0.38" footer="0.61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showZeros="0" tabSelected="1" zoomScaleNormal="100" workbookViewId="0">
      <selection activeCell="B15" sqref="B15"/>
    </sheetView>
  </sheetViews>
  <sheetFormatPr baseColWidth="10" defaultRowHeight="11.25" x14ac:dyDescent="0.2"/>
  <cols>
    <col min="1" max="1" width="16" style="1" customWidth="1"/>
    <col min="2" max="2" width="52" style="1" customWidth="1"/>
    <col min="3" max="4" width="12" style="1" customWidth="1"/>
    <col min="5" max="5" width="46" style="1" customWidth="1"/>
    <col min="6" max="6" width="14.19921875" style="1" bestFit="1" customWidth="1"/>
    <col min="7" max="7" width="18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80" t="str">
        <f>razonsocial</f>
        <v>MI EMPRESA</v>
      </c>
      <c r="B2" s="81"/>
      <c r="C2" s="81"/>
      <c r="D2" s="81"/>
      <c r="E2" s="81"/>
      <c r="F2" s="50"/>
      <c r="G2" s="51"/>
    </row>
    <row r="3" spans="1:8" x14ac:dyDescent="0.2">
      <c r="A3" s="47" t="s">
        <v>81</v>
      </c>
      <c r="B3" s="82" t="str">
        <f>nombrecliente</f>
        <v>Sistema de Comunicaciones y Transportes, Sistema de Transporte Colectivo Metro, Administración General de Recursos, Línea 12 (Línea Dorada)</v>
      </c>
      <c r="C3" s="82"/>
      <c r="D3" s="82"/>
      <c r="E3" s="82"/>
      <c r="F3" s="49"/>
      <c r="G3" s="3"/>
    </row>
    <row r="4" spans="1:8" x14ac:dyDescent="0.2">
      <c r="A4" s="47"/>
      <c r="B4" s="82"/>
      <c r="C4" s="82"/>
      <c r="D4" s="82"/>
      <c r="E4" s="82"/>
      <c r="F4" s="49"/>
      <c r="G4" s="3"/>
    </row>
    <row r="5" spans="1:8" x14ac:dyDescent="0.2">
      <c r="A5" s="47" t="s">
        <v>189</v>
      </c>
      <c r="B5" s="21" t="str">
        <f>numerodeconcurso</f>
        <v>2009/0257-0001</v>
      </c>
      <c r="C5" s="2"/>
      <c r="D5" s="44" t="s">
        <v>1</v>
      </c>
      <c r="E5" s="45">
        <f>fechadeconcurso</f>
        <v>40017</v>
      </c>
      <c r="G5" s="3"/>
    </row>
    <row r="6" spans="1:8" x14ac:dyDescent="0.2">
      <c r="A6" s="47" t="s">
        <v>82</v>
      </c>
      <c r="B6" s="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2"/>
      <c r="D6" s="82"/>
      <c r="E6" s="82"/>
      <c r="F6" s="22" t="s">
        <v>95</v>
      </c>
      <c r="G6" s="3" t="str">
        <f>plazocalculado&amp;" días"</f>
        <v>153 días</v>
      </c>
    </row>
    <row r="7" spans="1:8" x14ac:dyDescent="0.2">
      <c r="A7" s="48"/>
      <c r="B7" s="82"/>
      <c r="C7" s="82"/>
      <c r="D7" s="82"/>
      <c r="E7" s="82"/>
      <c r="F7" s="44" t="s">
        <v>84</v>
      </c>
      <c r="G7" s="46">
        <f>fechainicio</f>
        <v>40026</v>
      </c>
    </row>
    <row r="8" spans="1:8" x14ac:dyDescent="0.2">
      <c r="A8" s="48"/>
      <c r="B8" s="82"/>
      <c r="C8" s="82"/>
      <c r="D8" s="82"/>
      <c r="E8" s="82"/>
      <c r="F8" s="44"/>
      <c r="G8" s="46"/>
    </row>
    <row r="9" spans="1:8" x14ac:dyDescent="0.2">
      <c r="A9" s="48"/>
      <c r="B9" s="82"/>
      <c r="C9" s="82"/>
      <c r="D9" s="82"/>
      <c r="E9" s="82"/>
      <c r="F9" s="22" t="s">
        <v>85</v>
      </c>
      <c r="G9" s="46">
        <f>fechaterminacion</f>
        <v>40178</v>
      </c>
    </row>
    <row r="10" spans="1:8" ht="12" thickBot="1" x14ac:dyDescent="0.25">
      <c r="A10" s="47" t="s">
        <v>83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H10" s="52"/>
    </row>
    <row r="11" spans="1:8" ht="12.75" thickTop="1" thickBot="1" x14ac:dyDescent="0.25">
      <c r="A11" s="85" t="s">
        <v>4</v>
      </c>
      <c r="B11" s="85"/>
      <c r="C11" s="85"/>
      <c r="D11" s="85"/>
      <c r="E11" s="85"/>
      <c r="F11" s="85"/>
      <c r="G11" s="85"/>
    </row>
    <row r="12" spans="1:8" ht="12.75" thickTop="1" thickBot="1" x14ac:dyDescent="0.25">
      <c r="A12" s="83" t="s">
        <v>182</v>
      </c>
      <c r="B12" s="83" t="s">
        <v>184</v>
      </c>
      <c r="C12" s="83" t="s">
        <v>185</v>
      </c>
      <c r="D12" s="83" t="s">
        <v>171</v>
      </c>
      <c r="E12" s="83" t="s">
        <v>183</v>
      </c>
      <c r="F12" s="83" t="s">
        <v>169</v>
      </c>
      <c r="G12" s="83" t="s">
        <v>186</v>
      </c>
    </row>
    <row r="13" spans="1:8" ht="12.75" thickTop="1" thickBot="1" x14ac:dyDescent="0.25">
      <c r="A13" s="83"/>
      <c r="B13" s="83"/>
      <c r="C13" s="83"/>
      <c r="D13" s="83"/>
      <c r="E13" s="83"/>
      <c r="F13" s="83"/>
      <c r="G13" s="83"/>
    </row>
    <row r="14" spans="1:8" ht="12" thickTop="1" x14ac:dyDescent="0.2">
      <c r="A14" s="57" t="s">
        <v>2</v>
      </c>
      <c r="B14" s="57"/>
      <c r="C14" s="57"/>
      <c r="D14" s="57"/>
      <c r="E14" s="57"/>
      <c r="F14" s="57"/>
      <c r="G14" s="57"/>
    </row>
    <row r="15" spans="1:8" x14ac:dyDescent="0.2">
      <c r="A15" s="60" t="s">
        <v>178</v>
      </c>
      <c r="B15" s="62" t="s">
        <v>180</v>
      </c>
      <c r="C15" s="60" t="s">
        <v>181</v>
      </c>
      <c r="D15" s="58" t="s">
        <v>176</v>
      </c>
      <c r="E15" s="62" t="s">
        <v>177</v>
      </c>
      <c r="F15" s="60" t="s">
        <v>179</v>
      </c>
      <c r="G15" s="63" t="s">
        <v>187</v>
      </c>
    </row>
    <row r="16" spans="1:8" x14ac:dyDescent="0.2">
      <c r="A16" s="57"/>
      <c r="B16" s="57"/>
      <c r="C16" s="57"/>
      <c r="D16" s="58"/>
      <c r="E16" s="57"/>
      <c r="F16" s="57"/>
      <c r="G16" s="57" t="s">
        <v>3</v>
      </c>
    </row>
  </sheetData>
  <mergeCells count="11">
    <mergeCell ref="A2:E2"/>
    <mergeCell ref="B6:E9"/>
    <mergeCell ref="B3:E4"/>
    <mergeCell ref="A12:A13"/>
    <mergeCell ref="E12:E13"/>
    <mergeCell ref="A11:G11"/>
    <mergeCell ref="G12:G13"/>
    <mergeCell ref="B12:B13"/>
    <mergeCell ref="C12:C13"/>
    <mergeCell ref="D12:D13"/>
    <mergeCell ref="F12:F13"/>
  </mergeCells>
  <pageMargins left="0.61" right="0.23622047244094491" top="0.59" bottom="0.41" header="0.38" footer="0.59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Rendimientos de mano de obra</vt:lpstr>
      <vt:lpstr>Rendimientos de maquinaria</vt:lpstr>
      <vt:lpstr>Explosión de insumosXconcepto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2018-04-04T21:11:13Z</cp:lastPrinted>
  <dcterms:created xsi:type="dcterms:W3CDTF">2003-10-02T22:59:07Z</dcterms:created>
  <dcterms:modified xsi:type="dcterms:W3CDTF">2025-08-15T22:06:46Z</dcterms:modified>
</cp:coreProperties>
</file>